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Y8" i="4" s="1"/>
  <c r="R6" i="5"/>
  <c r="Q6" i="5"/>
  <c r="P6" i="5"/>
  <c r="O6" i="5"/>
  <c r="N6" i="5"/>
  <c r="M6" i="5"/>
  <c r="L6" i="5"/>
  <c r="K6" i="5"/>
  <c r="R8" i="4" s="1"/>
  <c r="J6" i="5"/>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AI10" i="4"/>
  <c r="Z10" i="4"/>
  <c r="R10" i="4"/>
  <c r="J10" i="4"/>
  <c r="B10" i="4"/>
  <c r="AQ8" i="4"/>
  <c r="AI8" i="4"/>
  <c r="Z8" i="4"/>
  <c r="J8" i="4"/>
  <c r="B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<sst xmlns="http://schemas.openxmlformats.org/spreadsheetml/2006/main" count="218" uniqueCount="108">
  <si>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</si>
  <si>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</si>
  <si>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</si>
  <si>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</si>
  <si>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</si>
  <si>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</si>
  <si>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</si>
  <si>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</si>
  <si>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</si>
  <si>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</si>
  <si>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</si>
  <si>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</si>
  <si>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</si>
  <si>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</si>
  <si>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</si>
  <si>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</si>
  <si>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</si>
  <si>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</si>
  <si>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</si>
  <si>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</si>
  <si>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</si>
  <si>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</si>
  <si>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</si>
  <si>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</si>
  <si>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</si>
  <si>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</si>
  <si>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</si>
  <si>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</si>
  <si>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</si>
  <si>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</si>
  <si>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</si>
  <si>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</si>
  <si>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</si>
  <si>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</si>
  <si>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</si>
  <si>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</si>
  <si>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</si>
  <si>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</si>
  <si>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</si>
  <si>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</si>
  <si>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</si>
  <si>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</si>
  <si>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</si>
  <si>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</si>
  <si>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</si>
  <si>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</si>
  <si>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</si>
  <si>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</si>
  <si>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</si>
  <si>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</si>
  <si>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</si>
  <si>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</si>
  <si>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</si>
  <si>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</si>
  <si>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</si>
  <si>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</si>
  <si>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</si>
  <si>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</si>
  <si>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</si>
  <si>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</si>
  <si>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</si>
  <si>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</si>
  <si>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</si>
  <si>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</si>
  <si>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</si>
  <si>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</si>
  <si>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</si>
  <si>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</si>
  <si>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</si>
  <si>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</si>
  <si>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</si>
  <si>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</si>
  <si>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</si>
  <si>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</si>
  <si>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</si>
  <si>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</si>
  <si>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</si>
  <si>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</si>
  <si>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</si>
  <si>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</si>
  <si>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</si>
  <si>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</si>
  <si>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</si>
  <si>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</si>
  <si>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</si>
  <si>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</si>
  <si>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</si>
  <si>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</si>
  <si>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</si>
  <si>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</si>
  <si>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</si>
  <si>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</si>
  <si>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</si>
  <si>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東成瀬村</t>
  </si>
  <si>
    <t>法非適用</t>
  </si>
  <si>
    <t>水道事業</t>
  </si>
  <si>
    <t>簡易水道事業</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</si>
  <si>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</si>
  <si>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</si>
  <si>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</si>
  <si>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</si>
  <si>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</si>
  <si>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</si>
  <si>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</si>
  <si>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</si>
  <si>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老朽化した施設の計画的な基幹改良については、水道事業経営における最大の課題として捉え、既設水道の統廃合を視野に入れた大規模改良として経済的且つ効果的な施設整備を現在推進している。
　これにより、平成20年度から5カ年計画で「北部地区簡易水道施設整備事業」に着手し、引き続き「南部地区簡易水道施設整備事業」及び「中部地区簡易水道施設整備事業」を進捗させ、平成32年度までには村内全域の既設水道の更新事業を完了する予定である。</t>
    <rPh sb="1" eb="4">
      <t>ロウキュウカ</t>
    </rPh>
    <rPh sb="6" eb="8">
      <t>シセツ</t>
    </rPh>
    <rPh sb="9" eb="11">
      <t>ケイカク</t>
    </rPh>
    <rPh sb="11" eb="12">
      <t>テキ</t>
    </rPh>
    <rPh sb="13" eb="15">
      <t>キカン</t>
    </rPh>
    <rPh sb="15" eb="17">
      <t>カイリョウ</t>
    </rPh>
    <rPh sb="23" eb="25">
      <t>スイドウ</t>
    </rPh>
    <rPh sb="25" eb="27">
      <t>ジギョウ</t>
    </rPh>
    <rPh sb="27" eb="29">
      <t>ケイエイ</t>
    </rPh>
    <rPh sb="33" eb="35">
      <t>サイダイ</t>
    </rPh>
    <rPh sb="36" eb="38">
      <t>カダイ</t>
    </rPh>
    <rPh sb="41" eb="42">
      <t>トラ</t>
    </rPh>
    <rPh sb="44" eb="46">
      <t>キセツ</t>
    </rPh>
    <rPh sb="46" eb="48">
      <t>スイドウ</t>
    </rPh>
    <rPh sb="49" eb="52">
      <t>トウハイゴウ</t>
    </rPh>
    <rPh sb="53" eb="55">
      <t>シヤ</t>
    </rPh>
    <rPh sb="56" eb="57">
      <t>イ</t>
    </rPh>
    <rPh sb="59" eb="62">
      <t>ダイキボ</t>
    </rPh>
    <rPh sb="62" eb="64">
      <t>カイリョウ</t>
    </rPh>
    <rPh sb="67" eb="70">
      <t>ケイザイテキ</t>
    </rPh>
    <rPh sb="70" eb="71">
      <t>カ</t>
    </rPh>
    <rPh sb="72" eb="75">
      <t>コウカテキ</t>
    </rPh>
    <rPh sb="76" eb="78">
      <t>シセツ</t>
    </rPh>
    <rPh sb="78" eb="80">
      <t>セイビ</t>
    </rPh>
    <rPh sb="81" eb="83">
      <t>ゲンザイ</t>
    </rPh>
    <rPh sb="83" eb="85">
      <t>スイシン</t>
    </rPh>
    <rPh sb="98" eb="100">
      <t>ヘイセイ</t>
    </rPh>
    <rPh sb="102" eb="104">
      <t>ネンド</t>
    </rPh>
    <rPh sb="108" eb="109">
      <t>ネン</t>
    </rPh>
    <rPh sb="109" eb="111">
      <t>ケイカク</t>
    </rPh>
    <rPh sb="113" eb="115">
      <t>ホクブ</t>
    </rPh>
    <rPh sb="115" eb="117">
      <t>チク</t>
    </rPh>
    <rPh sb="117" eb="119">
      <t>カンイ</t>
    </rPh>
    <rPh sb="119" eb="121">
      <t>スイドウ</t>
    </rPh>
    <rPh sb="121" eb="123">
      <t>シセツ</t>
    </rPh>
    <rPh sb="123" eb="125">
      <t>セイビ</t>
    </rPh>
    <rPh sb="125" eb="127">
      <t>ジギョウ</t>
    </rPh>
    <rPh sb="129" eb="131">
      <t>チャクシュ</t>
    </rPh>
    <rPh sb="133" eb="134">
      <t>ヒ</t>
    </rPh>
    <rPh sb="135" eb="136">
      <t>ツヅ</t>
    </rPh>
    <rPh sb="138" eb="140">
      <t>ナンブ</t>
    </rPh>
    <rPh sb="140" eb="142">
      <t>チク</t>
    </rPh>
    <rPh sb="142" eb="144">
      <t>カンイ</t>
    </rPh>
    <rPh sb="144" eb="146">
      <t>スイドウ</t>
    </rPh>
    <rPh sb="146" eb="148">
      <t>シセツ</t>
    </rPh>
    <rPh sb="148" eb="150">
      <t>セイビ</t>
    </rPh>
    <rPh sb="150" eb="152">
      <t>ジギョウ</t>
    </rPh>
    <rPh sb="153" eb="154">
      <t>オヨ</t>
    </rPh>
    <rPh sb="156" eb="158">
      <t>チュウブ</t>
    </rPh>
    <rPh sb="158" eb="160">
      <t>チク</t>
    </rPh>
    <rPh sb="160" eb="162">
      <t>カンイ</t>
    </rPh>
    <rPh sb="162" eb="164">
      <t>スイドウ</t>
    </rPh>
    <rPh sb="164" eb="166">
      <t>シセツ</t>
    </rPh>
    <rPh sb="166" eb="168">
      <t>セイビ</t>
    </rPh>
    <rPh sb="168" eb="170">
      <t>ジギョウ</t>
    </rPh>
    <rPh sb="172" eb="174">
      <t>シンチョク</t>
    </rPh>
    <rPh sb="177" eb="179">
      <t>ヘイセイ</t>
    </rPh>
    <rPh sb="181" eb="183">
      <t>ネンド</t>
    </rPh>
    <rPh sb="187" eb="189">
      <t>ソンナイ</t>
    </rPh>
    <rPh sb="189" eb="191">
      <t>ゼンイキ</t>
    </rPh>
    <rPh sb="192" eb="194">
      <t>キセツ</t>
    </rPh>
    <rPh sb="194" eb="196">
      <t>スイドウ</t>
    </rPh>
    <rPh sb="197" eb="199">
      <t>コウシン</t>
    </rPh>
    <rPh sb="199" eb="201">
      <t>ジギョウ</t>
    </rPh>
    <rPh sb="202" eb="204">
      <t>カンリョウ</t>
    </rPh>
    <rPh sb="206" eb="208">
      <t>ヨテイゴトウシケイヒヨクセイミトオイジカンリヒケンセツトウシショウカンキントウコンゴマスマスケイヒカサヨソウケイカクテキカコウリツテキイジカンリギョウムメザケイヒヨクセイツトジュウヨウアワヒアサトオサイジュウヨウカダイトウゴウカンイスイドウジギョウカンセイミステキセイリョウキンタイケイメザダンカイテキミナオヒツヨウカンガ</t>
    </rPh>
    <phoneticPr fontId="4"/>
  </si>
  <si>
    <t>　収益的収支比率であるが、平成26年度より単年度収支は赤字となり100％を下回っている。これは平成20年度から着手している統合簡易水道事業（既設水道施設の更新事業）の施設整備にかかる借入金の償還が増高してきていることが要因のひとつにある。
　また、現行の水道料金の設定に関しては、長引く景気低迷が続く社会情勢に配慮し、実質は据え置きの状態が長期間続いており、現状の経営状態が続けば、今後は更に水道事業経営は厳しくなることが予想されている。
　なお、建設投資に関しては、平成32年度で統合簡易水道事業が完了する予定のため、その後の投資経費は抑制される見通しである。しかし、維持管理費については建設投資の償還金等により今後益々経費が嵩むことが予想され、計画的且つ効率的な維持管理業務を目指し、経費抑制に努めていくことが重要である。
　併せて、水道料金の引き上げは避けて通ることのできない最重要課題であり、統合簡易水道事業の完成を見据え、適正な料金体系を目指し、段階的な見直しが必要と考える。</t>
    <rPh sb="1" eb="4">
      <t>シュウエキテキ</t>
    </rPh>
    <rPh sb="4" eb="6">
      <t>シュウシ</t>
    </rPh>
    <rPh sb="6" eb="8">
      <t>ヒリツ</t>
    </rPh>
    <rPh sb="13" eb="15">
      <t>ヘイセイ</t>
    </rPh>
    <rPh sb="17" eb="19">
      <t>ネンド</t>
    </rPh>
    <rPh sb="21" eb="24">
      <t>タンネンド</t>
    </rPh>
    <rPh sb="24" eb="26">
      <t>シュウシ</t>
    </rPh>
    <rPh sb="27" eb="29">
      <t>アカジ</t>
    </rPh>
    <rPh sb="37" eb="39">
      <t>シタマワ</t>
    </rPh>
    <rPh sb="47" eb="49">
      <t>ヘイセイ</t>
    </rPh>
    <rPh sb="51" eb="53">
      <t>ネンド</t>
    </rPh>
    <rPh sb="55" eb="57">
      <t>チャクシュ</t>
    </rPh>
    <rPh sb="61" eb="63">
      <t>トウゴウ</t>
    </rPh>
    <rPh sb="63" eb="65">
      <t>カンイ</t>
    </rPh>
    <rPh sb="65" eb="67">
      <t>スイドウ</t>
    </rPh>
    <rPh sb="67" eb="69">
      <t>ジギョウ</t>
    </rPh>
    <rPh sb="70" eb="72">
      <t>キセツ</t>
    </rPh>
    <rPh sb="72" eb="74">
      <t>スイドウ</t>
    </rPh>
    <rPh sb="74" eb="76">
      <t>シセツ</t>
    </rPh>
    <rPh sb="77" eb="79">
      <t>コウシン</t>
    </rPh>
    <rPh sb="79" eb="81">
      <t>ジギョウ</t>
    </rPh>
    <rPh sb="83" eb="85">
      <t>シセツ</t>
    </rPh>
    <rPh sb="85" eb="87">
      <t>セイビ</t>
    </rPh>
    <rPh sb="91" eb="93">
      <t>カリイレ</t>
    </rPh>
    <rPh sb="93" eb="94">
      <t>キン</t>
    </rPh>
    <rPh sb="95" eb="97">
      <t>ショウカン</t>
    </rPh>
    <rPh sb="98" eb="100">
      <t>ゾウコウ</t>
    </rPh>
    <rPh sb="109" eb="111">
      <t>ヨウイン</t>
    </rPh>
    <rPh sb="124" eb="126">
      <t>ゲンコウ</t>
    </rPh>
    <rPh sb="127" eb="129">
      <t>スイドウ</t>
    </rPh>
    <rPh sb="129" eb="131">
      <t>リョウキン</t>
    </rPh>
    <rPh sb="132" eb="134">
      <t>セッテイ</t>
    </rPh>
    <rPh sb="135" eb="136">
      <t>カン</t>
    </rPh>
    <rPh sb="140" eb="142">
      <t>ナガビ</t>
    </rPh>
    <rPh sb="143" eb="145">
      <t>ケイキ</t>
    </rPh>
    <rPh sb="145" eb="147">
      <t>テイメイ</t>
    </rPh>
    <rPh sb="148" eb="149">
      <t>ツヅ</t>
    </rPh>
    <rPh sb="150" eb="152">
      <t>シャカイ</t>
    </rPh>
    <rPh sb="152" eb="154">
      <t>ジョウセイ</t>
    </rPh>
    <rPh sb="155" eb="157">
      <t>ハイリョ</t>
    </rPh>
    <rPh sb="159" eb="161">
      <t>ジッシツ</t>
    </rPh>
    <rPh sb="162" eb="163">
      <t>ス</t>
    </rPh>
    <rPh sb="164" eb="165">
      <t>オ</t>
    </rPh>
    <rPh sb="167" eb="169">
      <t>ジョウタイ</t>
    </rPh>
    <rPh sb="170" eb="172">
      <t>チョウキ</t>
    </rPh>
    <rPh sb="172" eb="173">
      <t>カン</t>
    </rPh>
    <rPh sb="173" eb="174">
      <t>ツヅ</t>
    </rPh>
    <rPh sb="179" eb="181">
      <t>ゲンジョウ</t>
    </rPh>
    <rPh sb="182" eb="184">
      <t>ケイエイ</t>
    </rPh>
    <rPh sb="184" eb="186">
      <t>ジョウタイ</t>
    </rPh>
    <rPh sb="187" eb="188">
      <t>ツヅ</t>
    </rPh>
    <rPh sb="191" eb="193">
      <t>コンゴ</t>
    </rPh>
    <rPh sb="194" eb="195">
      <t>サラ</t>
    </rPh>
    <rPh sb="196" eb="198">
      <t>スイドウ</t>
    </rPh>
    <rPh sb="198" eb="200">
      <t>ジギョウ</t>
    </rPh>
    <rPh sb="200" eb="202">
      <t>ケイエイ</t>
    </rPh>
    <rPh sb="203" eb="204">
      <t>キビ</t>
    </rPh>
    <rPh sb="211" eb="213">
      <t>ヨソウ</t>
    </rPh>
    <rPh sb="224" eb="226">
      <t>ケンセツ</t>
    </rPh>
    <rPh sb="226" eb="228">
      <t>トウシ</t>
    </rPh>
    <rPh sb="229" eb="230">
      <t>カン</t>
    </rPh>
    <rPh sb="234" eb="236">
      <t>ヘイセイ</t>
    </rPh>
    <rPh sb="238" eb="240">
      <t>ネンド</t>
    </rPh>
    <rPh sb="241" eb="243">
      <t>トウゴウ</t>
    </rPh>
    <rPh sb="243" eb="245">
      <t>カンイ</t>
    </rPh>
    <rPh sb="245" eb="247">
      <t>スイドウ</t>
    </rPh>
    <rPh sb="247" eb="249">
      <t>ジギョウ</t>
    </rPh>
    <rPh sb="250" eb="252">
      <t>カンリョウ</t>
    </rPh>
    <rPh sb="254" eb="256">
      <t>ヨテイ</t>
    </rPh>
    <rPh sb="262" eb="263">
      <t>ゴ</t>
    </rPh>
    <rPh sb="264" eb="266">
      <t>トウシ</t>
    </rPh>
    <rPh sb="266" eb="268">
      <t>ケイヒ</t>
    </rPh>
    <rPh sb="269" eb="271">
      <t>ヨクセイ</t>
    </rPh>
    <rPh sb="274" eb="276">
      <t>ミトオ</t>
    </rPh>
    <rPh sb="285" eb="287">
      <t>イジ</t>
    </rPh>
    <rPh sb="287" eb="289">
      <t>カンリ</t>
    </rPh>
    <rPh sb="289" eb="290">
      <t>ヒ</t>
    </rPh>
    <rPh sb="295" eb="297">
      <t>ケンセツ</t>
    </rPh>
    <rPh sb="297" eb="299">
      <t>トウシ</t>
    </rPh>
    <rPh sb="300" eb="303">
      <t>ショウカンキン</t>
    </rPh>
    <rPh sb="303" eb="304">
      <t>トウ</t>
    </rPh>
    <rPh sb="307" eb="309">
      <t>コンゴ</t>
    </rPh>
    <rPh sb="309" eb="311">
      <t>マスマス</t>
    </rPh>
    <rPh sb="311" eb="313">
      <t>ケイヒ</t>
    </rPh>
    <rPh sb="314" eb="315">
      <t>カサ</t>
    </rPh>
    <rPh sb="319" eb="321">
      <t>ヨソウ</t>
    </rPh>
    <rPh sb="324" eb="327">
      <t>ケイカクテキ</t>
    </rPh>
    <rPh sb="327" eb="328">
      <t>カ</t>
    </rPh>
    <rPh sb="329" eb="332">
      <t>コウリツテキ</t>
    </rPh>
    <rPh sb="333" eb="335">
      <t>イジ</t>
    </rPh>
    <rPh sb="335" eb="337">
      <t>カンリ</t>
    </rPh>
    <rPh sb="337" eb="339">
      <t>ギョウム</t>
    </rPh>
    <rPh sb="340" eb="342">
      <t>メザ</t>
    </rPh>
    <rPh sb="344" eb="346">
      <t>ケイヒ</t>
    </rPh>
    <rPh sb="346" eb="348">
      <t>ヨクセイ</t>
    </rPh>
    <rPh sb="349" eb="350">
      <t>ツト</t>
    </rPh>
    <rPh sb="357" eb="359">
      <t>ジュウヨウ</t>
    </rPh>
    <rPh sb="365" eb="366">
      <t>アワ</t>
    </rPh>
    <rPh sb="374" eb="375">
      <t>ヒ</t>
    </rPh>
    <rPh sb="376" eb="377">
      <t>ア</t>
    </rPh>
    <rPh sb="379" eb="380">
      <t>サ</t>
    </rPh>
    <rPh sb="382" eb="383">
      <t>トオ</t>
    </rPh>
    <rPh sb="391" eb="394">
      <t>サイジュウヨウ</t>
    </rPh>
    <rPh sb="394" eb="396">
      <t>カダイ</t>
    </rPh>
    <rPh sb="400" eb="402">
      <t>トウゴウ</t>
    </rPh>
    <rPh sb="402" eb="404">
      <t>カンイ</t>
    </rPh>
    <rPh sb="404" eb="406">
      <t>スイドウ</t>
    </rPh>
    <rPh sb="406" eb="408">
      <t>ジギョウ</t>
    </rPh>
    <rPh sb="409" eb="411">
      <t>カンセイ</t>
    </rPh>
    <rPh sb="412" eb="414">
      <t>ミス</t>
    </rPh>
    <rPh sb="416" eb="418">
      <t>テキセイ</t>
    </rPh>
    <rPh sb="419" eb="421">
      <t>リョウキン</t>
    </rPh>
    <rPh sb="421" eb="423">
      <t>タイケイ</t>
    </rPh>
    <rPh sb="424" eb="426">
      <t>メザ</t>
    </rPh>
    <rPh sb="428" eb="431">
      <t>ダンカイテキ</t>
    </rPh>
    <rPh sb="432" eb="434">
      <t>ミナオ</t>
    </rPh>
    <rPh sb="436" eb="438">
      <t>ヒツヨウ</t>
    </rPh>
    <rPh sb="439" eb="440">
      <t>カンガ</t>
    </rPh>
    <phoneticPr fontId="4"/>
  </si>
  <si>
    <t>　今後は、将来を見据えた効果的且つ効率的な事業運営を推進するものである。
　なお、経済的な投資と併せ統合簡易水道事業に要した起債償還金や維持管理費等の財源確保については次世代にまで大きな影響を及ぼすため、段階的な料金の引き上げを検討し、中長期的な予測のもとに急激且つ過大な負担を強いないよう年次計画により安定した財政基盤の確立に努める。
※「該当数値なし」等当村のデータが表示されていない分析表については、対象となる欠損金や負債の対象等となっていないため。</t>
    <rPh sb="59" eb="60">
      <t>ヨウ</t>
    </rPh>
    <rPh sb="62" eb="64">
      <t>キサイ</t>
    </rPh>
    <rPh sb="64" eb="66">
      <t>ショウカン</t>
    </rPh>
    <rPh sb="66" eb="67">
      <t>キン</t>
    </rPh>
    <rPh sb="68" eb="70">
      <t>イジ</t>
    </rPh>
    <rPh sb="70" eb="72">
      <t>カンリ</t>
    </rPh>
    <rPh sb="72" eb="73">
      <t>ヒ</t>
    </rPh>
    <rPh sb="73" eb="74">
      <t>トウ</t>
    </rPh>
    <rPh sb="75" eb="77">
      <t>ザイゲン</t>
    </rPh>
    <rPh sb="77" eb="79">
      <t>カクホ</t>
    </rPh>
    <rPh sb="84" eb="87">
      <t>ジセダイ</t>
    </rPh>
    <rPh sb="90" eb="91">
      <t>オオ</t>
    </rPh>
    <rPh sb="93" eb="95">
      <t>エイキョウ</t>
    </rPh>
    <rPh sb="96" eb="97">
      <t>オヨ</t>
    </rPh>
    <rPh sb="102" eb="105">
      <t>ダンカイテキ</t>
    </rPh>
    <rPh sb="106" eb="108">
      <t>リョウキン</t>
    </rPh>
    <rPh sb="109" eb="110">
      <t>ヒ</t>
    </rPh>
    <rPh sb="111" eb="112">
      <t>ア</t>
    </rPh>
    <rPh sb="114" eb="116">
      <t>ケントウ</t>
    </rPh>
    <rPh sb="118" eb="122">
      <t>チュウチョウキテキ</t>
    </rPh>
    <rPh sb="123" eb="125">
      <t>ヨソク</t>
    </rPh>
    <rPh sb="129" eb="131">
      <t>キュウゲキ</t>
    </rPh>
    <rPh sb="131" eb="132">
      <t>カ</t>
    </rPh>
    <rPh sb="133" eb="135">
      <t>カダイ</t>
    </rPh>
    <rPh sb="136" eb="138">
      <t>フタン</t>
    </rPh>
    <rPh sb="139" eb="140">
      <t>シ</t>
    </rPh>
    <rPh sb="145" eb="147">
      <t>ネンジ</t>
    </rPh>
    <rPh sb="147" eb="149">
      <t>ケイカク</t>
    </rPh>
    <rPh sb="152" eb="154">
      <t>アンテイ</t>
    </rPh>
    <rPh sb="156" eb="158">
      <t>ザイセイ</t>
    </rPh>
    <rPh sb="158" eb="160">
      <t>キバン</t>
    </rPh>
    <rPh sb="161" eb="163">
      <t>カクリツ</t>
    </rPh>
    <rPh sb="164" eb="165">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</si>
</sst>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0</c:v>
                </c:pt>
                <c:pt idx="1">
                  <c:v>0</c:v>
                </c:pt>
                <c:pt idx="2">
                  <c:v>0</c:v>
                </c:pt>
                <c:pt idx="3">
                  <c:v>0</c:v>
                </c:pt>
                <c:pt idx="4" formatCode="#,##0.00;&quot;△&quot;#,##0.00;&quot;-&quot;">
                  <c:v>6.34</c:v>
                </c:pt>
              </c:numCache>
            </c:numRef>
          </c:val>
        </c:ser>
        <c:dLbls>
          <c:showLegendKey val="0"/>
          <c:showVal val="0"/>
          <c:showCatName val="0"/>
          <c:showSerName val="0"/>
          <c:showPercent val="0"/>
          <c:showBubbleSize val="0"/>
        </c:dLbls>
        <c:gapWidth val="150"/>
        <c:axId val="98752000"/>
        <c:axId val="98753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0.47</c:v>
                </c:pt>
                <c:pt idx="1">
                  <c:v>0.46</c:v>
                </c:pt>
                <c:pt idx="2">
                  <c:v>0.8</c:v>
                </c:pt>
                <c:pt idx="3">
                  <c:v>0.69</c:v>
                </c:pt>
                <c:pt idx="4">
                  <c:v>0.65</c:v>
                </c:pt>
              </c:numCache>
            </c:numRef>
          </c:val>
          <c:smooth val="0"/>
        </c:ser>
        <c:dLbls>
          <c:showLegendKey val="0"/>
          <c:showVal val="0"/>
          <c:showCatName val="0"/>
          <c:showSerName val="0"/>
          <c:showPercent val="0"/>
          <c:showBubbleSize val="0"/>
        </c:dLbls>
        <c:marker val="1"/>
        <c:smooth val="0"/>
        <c:axId val="98752000"/>
        <c:axId val="98753920"/>
      </c:lineChart>
      <c:dateAx>
        <c:axId val="98752000"/>
        <c:scaling>
          <c:orientation val="minMax"/>
        </c:scaling>
        <c:delete val="1"/>
        <c:axPos val="b"/>
        <c:numFmt formatCode="ge" sourceLinked="1"/>
        <c:majorTickMark val="none"/>
        <c:minorTickMark val="none"/>
        <c:tickLblPos val="none"/>
        <c:crossAx val="98753920"/>
        <c:crosses val="autoZero"/>
        <c:auto val="1"/>
        <c:lblOffset val="100"/>
        <c:baseTimeUnit val="years"/>
      </c:dateAx>
      <c:valAx>
        <c:axId val="98753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752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46.36</c:v>
                </c:pt>
                <c:pt idx="1">
                  <c:v>46.48</c:v>
                </c:pt>
                <c:pt idx="2">
                  <c:v>44.98</c:v>
                </c:pt>
                <c:pt idx="3">
                  <c:v>46.22</c:v>
                </c:pt>
                <c:pt idx="4">
                  <c:v>52.26</c:v>
                </c:pt>
              </c:numCache>
            </c:numRef>
          </c:val>
        </c:ser>
        <c:dLbls>
          <c:showLegendKey val="0"/>
          <c:showVal val="0"/>
          <c:showCatName val="0"/>
          <c:showSerName val="0"/>
          <c:showPercent val="0"/>
          <c:showBubbleSize val="0"/>
        </c:dLbls>
        <c:gapWidth val="150"/>
        <c:axId val="99366784"/>
        <c:axId val="99385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58.25</c:v>
                </c:pt>
                <c:pt idx="1">
                  <c:v>57.17</c:v>
                </c:pt>
                <c:pt idx="2">
                  <c:v>57.55</c:v>
                </c:pt>
                <c:pt idx="3">
                  <c:v>57.43</c:v>
                </c:pt>
                <c:pt idx="4">
                  <c:v>57.29</c:v>
                </c:pt>
              </c:numCache>
            </c:numRef>
          </c:val>
          <c:smooth val="0"/>
        </c:ser>
        <c:dLbls>
          <c:showLegendKey val="0"/>
          <c:showVal val="0"/>
          <c:showCatName val="0"/>
          <c:showSerName val="0"/>
          <c:showPercent val="0"/>
          <c:showBubbleSize val="0"/>
        </c:dLbls>
        <c:marker val="1"/>
        <c:smooth val="0"/>
        <c:axId val="99366784"/>
        <c:axId val="99385344"/>
      </c:lineChart>
      <c:dateAx>
        <c:axId val="99366784"/>
        <c:scaling>
          <c:orientation val="minMax"/>
        </c:scaling>
        <c:delete val="1"/>
        <c:axPos val="b"/>
        <c:numFmt formatCode="ge" sourceLinked="1"/>
        <c:majorTickMark val="none"/>
        <c:minorTickMark val="none"/>
        <c:tickLblPos val="none"/>
        <c:crossAx val="99385344"/>
        <c:crosses val="autoZero"/>
        <c:auto val="1"/>
        <c:lblOffset val="100"/>
        <c:baseTimeUnit val="years"/>
      </c:dateAx>
      <c:valAx>
        <c:axId val="99385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36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92.84</c:v>
                </c:pt>
                <c:pt idx="1">
                  <c:v>92.48</c:v>
                </c:pt>
                <c:pt idx="2">
                  <c:v>93.46</c:v>
                </c:pt>
                <c:pt idx="3">
                  <c:v>93.46</c:v>
                </c:pt>
                <c:pt idx="4">
                  <c:v>93.46</c:v>
                </c:pt>
              </c:numCache>
            </c:numRef>
          </c:val>
        </c:ser>
        <c:dLbls>
          <c:showLegendKey val="0"/>
          <c:showVal val="0"/>
          <c:showCatName val="0"/>
          <c:showSerName val="0"/>
          <c:showPercent val="0"/>
          <c:showBubbleSize val="0"/>
        </c:dLbls>
        <c:gapWidth val="150"/>
        <c:axId val="99403264"/>
        <c:axId val="99405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74.53</c:v>
                </c:pt>
                <c:pt idx="1">
                  <c:v>74.94</c:v>
                </c:pt>
                <c:pt idx="2">
                  <c:v>74.14</c:v>
                </c:pt>
                <c:pt idx="3">
                  <c:v>73.83</c:v>
                </c:pt>
                <c:pt idx="4">
                  <c:v>73.69</c:v>
                </c:pt>
              </c:numCache>
            </c:numRef>
          </c:val>
          <c:smooth val="0"/>
        </c:ser>
        <c:dLbls>
          <c:showLegendKey val="0"/>
          <c:showVal val="0"/>
          <c:showCatName val="0"/>
          <c:showSerName val="0"/>
          <c:showPercent val="0"/>
          <c:showBubbleSize val="0"/>
        </c:dLbls>
        <c:marker val="1"/>
        <c:smooth val="0"/>
        <c:axId val="99403264"/>
        <c:axId val="99405184"/>
      </c:lineChart>
      <c:dateAx>
        <c:axId val="99403264"/>
        <c:scaling>
          <c:orientation val="minMax"/>
        </c:scaling>
        <c:delete val="1"/>
        <c:axPos val="b"/>
        <c:numFmt formatCode="ge" sourceLinked="1"/>
        <c:majorTickMark val="none"/>
        <c:minorTickMark val="none"/>
        <c:tickLblPos val="none"/>
        <c:crossAx val="99405184"/>
        <c:crosses val="autoZero"/>
        <c:auto val="1"/>
        <c:lblOffset val="100"/>
        <c:baseTimeUnit val="years"/>
      </c:dateAx>
      <c:valAx>
        <c:axId val="99405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03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111.77</c:v>
                </c:pt>
                <c:pt idx="1">
                  <c:v>103.58</c:v>
                </c:pt>
                <c:pt idx="2">
                  <c:v>104.29</c:v>
                </c:pt>
                <c:pt idx="3">
                  <c:v>74.099999999999994</c:v>
                </c:pt>
                <c:pt idx="4">
                  <c:v>78.73</c:v>
                </c:pt>
              </c:numCache>
            </c:numRef>
          </c:val>
        </c:ser>
        <c:dLbls>
          <c:showLegendKey val="0"/>
          <c:showVal val="0"/>
          <c:showCatName val="0"/>
          <c:showSerName val="0"/>
          <c:showPercent val="0"/>
          <c:showBubbleSize val="0"/>
        </c:dLbls>
        <c:gapWidth val="150"/>
        <c:axId val="98919552"/>
        <c:axId val="98921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75.89</c:v>
                </c:pt>
                <c:pt idx="1">
                  <c:v>74.52</c:v>
                </c:pt>
                <c:pt idx="2">
                  <c:v>76.09</c:v>
                </c:pt>
                <c:pt idx="3">
                  <c:v>75.87</c:v>
                </c:pt>
                <c:pt idx="4">
                  <c:v>76.27</c:v>
                </c:pt>
              </c:numCache>
            </c:numRef>
          </c:val>
          <c:smooth val="0"/>
        </c:ser>
        <c:dLbls>
          <c:showLegendKey val="0"/>
          <c:showVal val="0"/>
          <c:showCatName val="0"/>
          <c:showSerName val="0"/>
          <c:showPercent val="0"/>
          <c:showBubbleSize val="0"/>
        </c:dLbls>
        <c:marker val="1"/>
        <c:smooth val="0"/>
        <c:axId val="98919552"/>
        <c:axId val="98921472"/>
      </c:lineChart>
      <c:dateAx>
        <c:axId val="98919552"/>
        <c:scaling>
          <c:orientation val="minMax"/>
        </c:scaling>
        <c:delete val="1"/>
        <c:axPos val="b"/>
        <c:numFmt formatCode="ge" sourceLinked="1"/>
        <c:majorTickMark val="none"/>
        <c:minorTickMark val="none"/>
        <c:tickLblPos val="none"/>
        <c:crossAx val="98921472"/>
        <c:crosses val="autoZero"/>
        <c:auto val="1"/>
        <c:lblOffset val="100"/>
        <c:baseTimeUnit val="years"/>
      </c:dateAx>
      <c:valAx>
        <c:axId val="98921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919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956032"/>
        <c:axId val="98957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956032"/>
        <c:axId val="98957952"/>
      </c:lineChart>
      <c:dateAx>
        <c:axId val="98956032"/>
        <c:scaling>
          <c:orientation val="minMax"/>
        </c:scaling>
        <c:delete val="1"/>
        <c:axPos val="b"/>
        <c:numFmt formatCode="ge" sourceLinked="1"/>
        <c:majorTickMark val="none"/>
        <c:minorTickMark val="none"/>
        <c:tickLblPos val="none"/>
        <c:crossAx val="98957952"/>
        <c:crosses val="autoZero"/>
        <c:auto val="1"/>
        <c:lblOffset val="100"/>
        <c:baseTimeUnit val="years"/>
      </c:dateAx>
      <c:valAx>
        <c:axId val="98957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956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123584"/>
        <c:axId val="99125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123584"/>
        <c:axId val="99125504"/>
      </c:lineChart>
      <c:dateAx>
        <c:axId val="99123584"/>
        <c:scaling>
          <c:orientation val="minMax"/>
        </c:scaling>
        <c:delete val="1"/>
        <c:axPos val="b"/>
        <c:numFmt formatCode="ge" sourceLinked="1"/>
        <c:majorTickMark val="none"/>
        <c:minorTickMark val="none"/>
        <c:tickLblPos val="none"/>
        <c:crossAx val="99125504"/>
        <c:crosses val="autoZero"/>
        <c:auto val="1"/>
        <c:lblOffset val="100"/>
        <c:baseTimeUnit val="years"/>
      </c:dateAx>
      <c:valAx>
        <c:axId val="99125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123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519744"/>
        <c:axId val="101521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519744"/>
        <c:axId val="101521664"/>
      </c:lineChart>
      <c:dateAx>
        <c:axId val="101519744"/>
        <c:scaling>
          <c:orientation val="minMax"/>
        </c:scaling>
        <c:delete val="1"/>
        <c:axPos val="b"/>
        <c:numFmt formatCode="ge" sourceLinked="1"/>
        <c:majorTickMark val="none"/>
        <c:minorTickMark val="none"/>
        <c:tickLblPos val="none"/>
        <c:crossAx val="101521664"/>
        <c:crosses val="autoZero"/>
        <c:auto val="1"/>
        <c:lblOffset val="100"/>
        <c:baseTimeUnit val="years"/>
      </c:dateAx>
      <c:valAx>
        <c:axId val="10152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19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572608"/>
        <c:axId val="101574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572608"/>
        <c:axId val="101574528"/>
      </c:lineChart>
      <c:dateAx>
        <c:axId val="101572608"/>
        <c:scaling>
          <c:orientation val="minMax"/>
        </c:scaling>
        <c:delete val="1"/>
        <c:axPos val="b"/>
        <c:numFmt formatCode="ge" sourceLinked="1"/>
        <c:majorTickMark val="none"/>
        <c:minorTickMark val="none"/>
        <c:tickLblPos val="none"/>
        <c:crossAx val="101574528"/>
        <c:crosses val="autoZero"/>
        <c:auto val="1"/>
        <c:lblOffset val="100"/>
        <c:baseTimeUnit val="years"/>
      </c:dateAx>
      <c:valAx>
        <c:axId val="101574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72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2430.8000000000002</c:v>
                </c:pt>
                <c:pt idx="1">
                  <c:v>3402.68</c:v>
                </c:pt>
                <c:pt idx="2">
                  <c:v>3831.26</c:v>
                </c:pt>
                <c:pt idx="3">
                  <c:v>4404.6000000000004</c:v>
                </c:pt>
                <c:pt idx="4">
                  <c:v>4018.4</c:v>
                </c:pt>
              </c:numCache>
            </c:numRef>
          </c:val>
        </c:ser>
        <c:dLbls>
          <c:showLegendKey val="0"/>
          <c:showVal val="0"/>
          <c:showCatName val="0"/>
          <c:showSerName val="0"/>
          <c:showPercent val="0"/>
          <c:showBubbleSize val="0"/>
        </c:dLbls>
        <c:gapWidth val="150"/>
        <c:axId val="99171712"/>
        <c:axId val="99190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1124.6400000000001</c:v>
                </c:pt>
                <c:pt idx="1">
                  <c:v>1108.26</c:v>
                </c:pt>
                <c:pt idx="2">
                  <c:v>1113.76</c:v>
                </c:pt>
                <c:pt idx="3">
                  <c:v>1125.69</c:v>
                </c:pt>
                <c:pt idx="4">
                  <c:v>1134.67</c:v>
                </c:pt>
              </c:numCache>
            </c:numRef>
          </c:val>
          <c:smooth val="0"/>
        </c:ser>
        <c:dLbls>
          <c:showLegendKey val="0"/>
          <c:showVal val="0"/>
          <c:showCatName val="0"/>
          <c:showSerName val="0"/>
          <c:showPercent val="0"/>
          <c:showBubbleSize val="0"/>
        </c:dLbls>
        <c:marker val="1"/>
        <c:smooth val="0"/>
        <c:axId val="99171712"/>
        <c:axId val="99190272"/>
      </c:lineChart>
      <c:dateAx>
        <c:axId val="99171712"/>
        <c:scaling>
          <c:orientation val="minMax"/>
        </c:scaling>
        <c:delete val="1"/>
        <c:axPos val="b"/>
        <c:numFmt formatCode="ge" sourceLinked="1"/>
        <c:majorTickMark val="none"/>
        <c:minorTickMark val="none"/>
        <c:tickLblPos val="none"/>
        <c:crossAx val="99190272"/>
        <c:crosses val="autoZero"/>
        <c:auto val="1"/>
        <c:lblOffset val="100"/>
        <c:baseTimeUnit val="years"/>
      </c:dateAx>
      <c:valAx>
        <c:axId val="99190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171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77.430000000000007</c:v>
                </c:pt>
                <c:pt idx="1">
                  <c:v>58.99</c:v>
                </c:pt>
                <c:pt idx="2">
                  <c:v>58.62</c:v>
                </c:pt>
                <c:pt idx="3">
                  <c:v>48.64</c:v>
                </c:pt>
                <c:pt idx="4">
                  <c:v>46.81</c:v>
                </c:pt>
              </c:numCache>
            </c:numRef>
          </c:val>
        </c:ser>
        <c:dLbls>
          <c:showLegendKey val="0"/>
          <c:showVal val="0"/>
          <c:showCatName val="0"/>
          <c:showSerName val="0"/>
          <c:showPercent val="0"/>
          <c:showBubbleSize val="0"/>
        </c:dLbls>
        <c:gapWidth val="150"/>
        <c:axId val="99294208"/>
        <c:axId val="99296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56.46</c:v>
                </c:pt>
                <c:pt idx="1">
                  <c:v>19.77</c:v>
                </c:pt>
                <c:pt idx="2">
                  <c:v>34.25</c:v>
                </c:pt>
                <c:pt idx="3">
                  <c:v>46.48</c:v>
                </c:pt>
                <c:pt idx="4">
                  <c:v>40.6</c:v>
                </c:pt>
              </c:numCache>
            </c:numRef>
          </c:val>
          <c:smooth val="0"/>
        </c:ser>
        <c:dLbls>
          <c:showLegendKey val="0"/>
          <c:showVal val="0"/>
          <c:showCatName val="0"/>
          <c:showSerName val="0"/>
          <c:showPercent val="0"/>
          <c:showBubbleSize val="0"/>
        </c:dLbls>
        <c:marker val="1"/>
        <c:smooth val="0"/>
        <c:axId val="99294208"/>
        <c:axId val="99296384"/>
      </c:lineChart>
      <c:dateAx>
        <c:axId val="99294208"/>
        <c:scaling>
          <c:orientation val="minMax"/>
        </c:scaling>
        <c:delete val="1"/>
        <c:axPos val="b"/>
        <c:numFmt formatCode="ge" sourceLinked="1"/>
        <c:majorTickMark val="none"/>
        <c:minorTickMark val="none"/>
        <c:tickLblPos val="none"/>
        <c:crossAx val="99296384"/>
        <c:crosses val="autoZero"/>
        <c:auto val="1"/>
        <c:lblOffset val="100"/>
        <c:baseTimeUnit val="years"/>
      </c:dateAx>
      <c:valAx>
        <c:axId val="9929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29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165.29</c:v>
                </c:pt>
                <c:pt idx="1">
                  <c:v>216.4</c:v>
                </c:pt>
                <c:pt idx="2">
                  <c:v>221.27</c:v>
                </c:pt>
                <c:pt idx="3">
                  <c:v>265.95</c:v>
                </c:pt>
                <c:pt idx="4">
                  <c:v>293.02999999999997</c:v>
                </c:pt>
              </c:numCache>
            </c:numRef>
          </c:val>
        </c:ser>
        <c:dLbls>
          <c:showLegendKey val="0"/>
          <c:showVal val="0"/>
          <c:showCatName val="0"/>
          <c:showSerName val="0"/>
          <c:showPercent val="0"/>
          <c:showBubbleSize val="0"/>
        </c:dLbls>
        <c:gapWidth val="150"/>
        <c:axId val="99326208"/>
        <c:axId val="99332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306.49</c:v>
                </c:pt>
                <c:pt idx="1">
                  <c:v>878.73</c:v>
                </c:pt>
                <c:pt idx="2">
                  <c:v>501.18</c:v>
                </c:pt>
                <c:pt idx="3">
                  <c:v>376.61</c:v>
                </c:pt>
                <c:pt idx="4">
                  <c:v>440.03</c:v>
                </c:pt>
              </c:numCache>
            </c:numRef>
          </c:val>
          <c:smooth val="0"/>
        </c:ser>
        <c:dLbls>
          <c:showLegendKey val="0"/>
          <c:showVal val="0"/>
          <c:showCatName val="0"/>
          <c:showSerName val="0"/>
          <c:showPercent val="0"/>
          <c:showBubbleSize val="0"/>
        </c:dLbls>
        <c:marker val="1"/>
        <c:smooth val="0"/>
        <c:axId val="99326208"/>
        <c:axId val="99332480"/>
      </c:lineChart>
      <c:dateAx>
        <c:axId val="99326208"/>
        <c:scaling>
          <c:orientation val="minMax"/>
        </c:scaling>
        <c:delete val="1"/>
        <c:axPos val="b"/>
        <c:numFmt formatCode="ge" sourceLinked="1"/>
        <c:majorTickMark val="none"/>
        <c:minorTickMark val="none"/>
        <c:tickLblPos val="none"/>
        <c:crossAx val="99332480"/>
        <c:crosses val="autoZero"/>
        <c:auto val="1"/>
        <c:lblOffset val="100"/>
        <c:baseTimeUnit val="years"/>
      </c:dateAx>
      <c:valAx>
        <c:axId val="99332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326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【75.51】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【1,242.90】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【57.58】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【524.69】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【33.35】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A43"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東成瀬村</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3"/>
      <c r="D7" s="43"/>
      <c r="E7" s="43"/>
      <c r="F7" s="43"/>
      <c r="G7" s="43"/>
      <c r="H7" s="43"/>
      <c r="I7" s="44"/>
      <c r="J7" s="42" t="s">
        <v>2</v>
      </c>
      <c r="K7" s="43"/>
      <c r="L7" s="43"/>
      <c r="M7" s="43"/>
      <c r="N7" s="43"/>
      <c r="O7" s="43"/>
      <c r="P7" s="43"/>
      <c r="Q7" s="44"/>
      <c r="R7" s="42" t="s">
        <v>3</v>
      </c>
      <c r="S7" s="43"/>
      <c r="T7" s="43"/>
      <c r="U7" s="43"/>
      <c r="V7" s="43"/>
      <c r="W7" s="43"/>
      <c r="X7" s="43"/>
      <c r="Y7" s="44"/>
      <c r="Z7" s="42" t="s">
        <v>4</v>
      </c>
      <c r="AA7" s="43"/>
      <c r="AB7" s="43"/>
      <c r="AC7" s="43"/>
      <c r="AD7" s="43"/>
      <c r="AE7" s="43"/>
      <c r="AF7" s="43"/>
      <c r="AG7" s="44"/>
      <c r="AH7" s="3"/>
      <c r="AI7" s="42" t="s">
        <v>5</v>
      </c>
      <c r="AJ7" s="43"/>
      <c r="AK7" s="43"/>
      <c r="AL7" s="43"/>
      <c r="AM7" s="43"/>
      <c r="AN7" s="43"/>
      <c r="AO7" s="43"/>
      <c r="AP7" s="44"/>
      <c r="AQ7" s="45" t="s">
        <v>6</v>
      </c>
      <c r="AR7" s="45"/>
      <c r="AS7" s="45"/>
      <c r="AT7" s="45"/>
      <c r="AU7" s="45"/>
      <c r="AV7" s="45"/>
      <c r="AW7" s="45"/>
      <c r="AX7" s="45"/>
      <c r="AY7" s="45" t="s">
        <v>7</v>
      </c>
      <c r="AZ7" s="45"/>
      <c r="BA7" s="45"/>
      <c r="BB7" s="45"/>
      <c r="BC7" s="45"/>
      <c r="BD7" s="45"/>
      <c r="BE7" s="45"/>
      <c r="BF7" s="45"/>
      <c r="BG7" s="3"/>
      <c r="BH7" s="3"/>
      <c r="BI7" s="3"/>
      <c r="BJ7" s="3"/>
      <c r="BK7" s="3"/>
      <c r="BL7" s="4" t="s">
        <v>8</v>
      </c>
      <c r="BM7" s="5"/>
      <c r="BN7" s="5"/>
      <c r="BO7" s="5"/>
      <c r="BP7" s="5"/>
      <c r="BQ7" s="5"/>
      <c r="BR7" s="5"/>
      <c r="BS7" s="5"/>
      <c r="BT7" s="5"/>
      <c r="BU7" s="5"/>
      <c r="BV7" s="5"/>
      <c r="BW7" s="5"/>
      <c r="BX7" s="5"/>
      <c r="BY7" s="6"/>
    </row>
    <row r="8" spans="1:78" ht="18.75" customHeight="1">
      <c r="A8" s="2"/>
      <c r="B8" s="51" t="str">
        <f>データ!I6</f>
        <v>法非適用</v>
      </c>
      <c r="C8" s="52"/>
      <c r="D8" s="52"/>
      <c r="E8" s="52"/>
      <c r="F8" s="52"/>
      <c r="G8" s="52"/>
      <c r="H8" s="52"/>
      <c r="I8" s="53"/>
      <c r="J8" s="51" t="str">
        <f>データ!J6</f>
        <v>水道事業</v>
      </c>
      <c r="K8" s="52"/>
      <c r="L8" s="52"/>
      <c r="M8" s="52"/>
      <c r="N8" s="52"/>
      <c r="O8" s="52"/>
      <c r="P8" s="52"/>
      <c r="Q8" s="53"/>
      <c r="R8" s="51" t="str">
        <f>データ!K6</f>
        <v>簡易水道事業</v>
      </c>
      <c r="S8" s="52"/>
      <c r="T8" s="52"/>
      <c r="U8" s="52"/>
      <c r="V8" s="52"/>
      <c r="W8" s="52"/>
      <c r="X8" s="52"/>
      <c r="Y8" s="53"/>
      <c r="Z8" s="51" t="str">
        <f>データ!L6</f>
        <v>D3</v>
      </c>
      <c r="AA8" s="52"/>
      <c r="AB8" s="52"/>
      <c r="AC8" s="52"/>
      <c r="AD8" s="52"/>
      <c r="AE8" s="52"/>
      <c r="AF8" s="52"/>
      <c r="AG8" s="53"/>
      <c r="AH8" s="3"/>
      <c r="AI8" s="54">
        <f>データ!Q6</f>
        <v>2665</v>
      </c>
      <c r="AJ8" s="55"/>
      <c r="AK8" s="55"/>
      <c r="AL8" s="55"/>
      <c r="AM8" s="55"/>
      <c r="AN8" s="55"/>
      <c r="AO8" s="55"/>
      <c r="AP8" s="56"/>
      <c r="AQ8" s="46">
        <f>データ!R6</f>
        <v>203.69</v>
      </c>
      <c r="AR8" s="46"/>
      <c r="AS8" s="46"/>
      <c r="AT8" s="46"/>
      <c r="AU8" s="46"/>
      <c r="AV8" s="46"/>
      <c r="AW8" s="46"/>
      <c r="AX8" s="46"/>
      <c r="AY8" s="46">
        <f>データ!S6</f>
        <v>13.08</v>
      </c>
      <c r="AZ8" s="46"/>
      <c r="BA8" s="46"/>
      <c r="BB8" s="46"/>
      <c r="BC8" s="46"/>
      <c r="BD8" s="46"/>
      <c r="BE8" s="46"/>
      <c r="BF8" s="46"/>
      <c r="BG8" s="3"/>
      <c r="BH8" s="3"/>
      <c r="BI8" s="3"/>
      <c r="BJ8" s="3"/>
      <c r="BK8" s="3"/>
      <c r="BL8" s="47" t="s">
        <v>9</v>
      </c>
      <c r="BM8" s="48"/>
      <c r="BN8" s="7" t="s">
        <v>10</v>
      </c>
      <c r="BO8" s="8"/>
      <c r="BP8" s="8"/>
      <c r="BQ8" s="8"/>
      <c r="BR8" s="8"/>
      <c r="BS8" s="8"/>
      <c r="BT8" s="8"/>
      <c r="BU8" s="8"/>
      <c r="BV8" s="8"/>
      <c r="BW8" s="8"/>
      <c r="BX8" s="8"/>
      <c r="BY8" s="9"/>
    </row>
    <row r="9" spans="1:78" ht="18.75" customHeight="1">
      <c r="A9" s="2"/>
      <c r="B9" s="45" t="s">
        <v>11</v>
      </c>
      <c r="C9" s="45"/>
      <c r="D9" s="45"/>
      <c r="E9" s="45"/>
      <c r="F9" s="45"/>
      <c r="G9" s="45"/>
      <c r="H9" s="45"/>
      <c r="I9" s="45"/>
      <c r="J9" s="45" t="s">
        <v>12</v>
      </c>
      <c r="K9" s="45"/>
      <c r="L9" s="45"/>
      <c r="M9" s="45"/>
      <c r="N9" s="45"/>
      <c r="O9" s="45"/>
      <c r="P9" s="45"/>
      <c r="Q9" s="45"/>
      <c r="R9" s="45" t="s">
        <v>13</v>
      </c>
      <c r="S9" s="45"/>
      <c r="T9" s="45"/>
      <c r="U9" s="45"/>
      <c r="V9" s="45"/>
      <c r="W9" s="45"/>
      <c r="X9" s="45"/>
      <c r="Y9" s="45"/>
      <c r="Z9" s="45" t="s">
        <v>14</v>
      </c>
      <c r="AA9" s="45"/>
      <c r="AB9" s="45"/>
      <c r="AC9" s="45"/>
      <c r="AD9" s="45"/>
      <c r="AE9" s="45"/>
      <c r="AF9" s="45"/>
      <c r="AG9" s="45"/>
      <c r="AH9" s="3"/>
      <c r="AI9" s="45" t="s">
        <v>15</v>
      </c>
      <c r="AJ9" s="45"/>
      <c r="AK9" s="45"/>
      <c r="AL9" s="45"/>
      <c r="AM9" s="45"/>
      <c r="AN9" s="45"/>
      <c r="AO9" s="45"/>
      <c r="AP9" s="45"/>
      <c r="AQ9" s="45" t="s">
        <v>16</v>
      </c>
      <c r="AR9" s="45"/>
      <c r="AS9" s="45"/>
      <c r="AT9" s="45"/>
      <c r="AU9" s="45"/>
      <c r="AV9" s="45"/>
      <c r="AW9" s="45"/>
      <c r="AX9" s="45"/>
      <c r="AY9" s="45" t="s">
        <v>17</v>
      </c>
      <c r="AZ9" s="45"/>
      <c r="BA9" s="45"/>
      <c r="BB9" s="45"/>
      <c r="BC9" s="45"/>
      <c r="BD9" s="45"/>
      <c r="BE9" s="45"/>
      <c r="BF9" s="45"/>
      <c r="BG9" s="3"/>
      <c r="BH9" s="3"/>
      <c r="BI9" s="3"/>
      <c r="BJ9" s="3"/>
      <c r="BK9" s="3"/>
      <c r="BL9" s="49" t="s">
        <v>18</v>
      </c>
      <c r="BM9" s="50"/>
      <c r="BN9" s="10" t="s">
        <v>19</v>
      </c>
      <c r="BO9" s="11"/>
      <c r="BP9" s="11"/>
      <c r="BQ9" s="11"/>
      <c r="BR9" s="11"/>
      <c r="BS9" s="11"/>
      <c r="BT9" s="11"/>
      <c r="BU9" s="11"/>
      <c r="BV9" s="11"/>
      <c r="BW9" s="11"/>
      <c r="BX9" s="11"/>
      <c r="BY9" s="12"/>
    </row>
    <row r="10" spans="1:78" ht="18.75" customHeight="1">
      <c r="A10" s="2"/>
      <c r="B10" s="46" t="str">
        <f>データ!M6</f>
        <v>-</v>
      </c>
      <c r="C10" s="46"/>
      <c r="D10" s="46"/>
      <c r="E10" s="46"/>
      <c r="F10" s="46"/>
      <c r="G10" s="46"/>
      <c r="H10" s="46"/>
      <c r="I10" s="46"/>
      <c r="J10" s="46" t="str">
        <f>データ!N6</f>
        <v>該当数値なし</v>
      </c>
      <c r="K10" s="46"/>
      <c r="L10" s="46"/>
      <c r="M10" s="46"/>
      <c r="N10" s="46"/>
      <c r="O10" s="46"/>
      <c r="P10" s="46"/>
      <c r="Q10" s="46"/>
      <c r="R10" s="46">
        <f>データ!O6</f>
        <v>99.02</v>
      </c>
      <c r="S10" s="46"/>
      <c r="T10" s="46"/>
      <c r="U10" s="46"/>
      <c r="V10" s="46"/>
      <c r="W10" s="46"/>
      <c r="X10" s="46"/>
      <c r="Y10" s="46"/>
      <c r="Z10" s="80">
        <f>データ!P6</f>
        <v>2460</v>
      </c>
      <c r="AA10" s="80"/>
      <c r="AB10" s="80"/>
      <c r="AC10" s="80"/>
      <c r="AD10" s="80"/>
      <c r="AE10" s="80"/>
      <c r="AF10" s="80"/>
      <c r="AG10" s="80"/>
      <c r="AH10" s="2"/>
      <c r="AI10" s="80">
        <f>データ!T6</f>
        <v>2617</v>
      </c>
      <c r="AJ10" s="80"/>
      <c r="AK10" s="80"/>
      <c r="AL10" s="80"/>
      <c r="AM10" s="80"/>
      <c r="AN10" s="80"/>
      <c r="AO10" s="80"/>
      <c r="AP10" s="80"/>
      <c r="AQ10" s="46">
        <f>データ!U6</f>
        <v>0.06</v>
      </c>
      <c r="AR10" s="46"/>
      <c r="AS10" s="46"/>
      <c r="AT10" s="46"/>
      <c r="AU10" s="46"/>
      <c r="AV10" s="46"/>
      <c r="AW10" s="46"/>
      <c r="AX10" s="46"/>
      <c r="AY10" s="46">
        <f>データ!V6</f>
        <v>43616.67</v>
      </c>
      <c r="AZ10" s="46"/>
      <c r="BA10" s="46"/>
      <c r="BB10" s="46"/>
      <c r="BC10" s="46"/>
      <c r="BD10" s="46"/>
      <c r="BE10" s="46"/>
      <c r="BF10" s="46"/>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c r="A14" s="2"/>
      <c r="B14" s="68" t="s">
        <v>23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24</v>
      </c>
      <c r="BM14" s="75"/>
      <c r="BN14" s="75"/>
      <c r="BO14" s="75"/>
      <c r="BP14" s="75"/>
      <c r="BQ14" s="75"/>
      <c r="BR14" s="75"/>
      <c r="BS14" s="75"/>
      <c r="BT14" s="75"/>
      <c r="BU14" s="75"/>
      <c r="BV14" s="75"/>
      <c r="BW14" s="75"/>
      <c r="BX14" s="75"/>
      <c r="BY14" s="75"/>
      <c r="BZ14" s="76"/>
    </row>
    <row r="15" spans="1:78" ht="13.5" customHeight="1">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106</v>
      </c>
      <c r="BM16" s="58"/>
      <c r="BN16" s="58"/>
      <c r="BO16" s="58"/>
      <c r="BP16" s="58"/>
      <c r="BQ16" s="58"/>
      <c r="BR16" s="58"/>
      <c r="BS16" s="58"/>
      <c r="BT16" s="58"/>
      <c r="BU16" s="58"/>
      <c r="BV16" s="58"/>
      <c r="BW16" s="58"/>
      <c r="BX16" s="58"/>
      <c r="BY16" s="58"/>
      <c r="BZ16" s="5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7" t="s">
        <v>105</v>
      </c>
      <c r="BM47" s="58"/>
      <c r="BN47" s="58"/>
      <c r="BO47" s="58"/>
      <c r="BP47" s="58"/>
      <c r="BQ47" s="58"/>
      <c r="BR47" s="58"/>
      <c r="BS47" s="58"/>
      <c r="BT47" s="58"/>
      <c r="BU47" s="58"/>
      <c r="BV47" s="58"/>
      <c r="BW47" s="58"/>
      <c r="BX47" s="58"/>
      <c r="BY47" s="58"/>
      <c r="BZ47" s="5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8"/>
      <c r="BN48" s="58"/>
      <c r="BO48" s="58"/>
      <c r="BP48" s="58"/>
      <c r="BQ48" s="58"/>
      <c r="BR48" s="58"/>
      <c r="BS48" s="58"/>
      <c r="BT48" s="58"/>
      <c r="BU48" s="58"/>
      <c r="BV48" s="58"/>
      <c r="BW48" s="58"/>
      <c r="BX48" s="58"/>
      <c r="BY48" s="58"/>
      <c r="BZ48" s="5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8"/>
      <c r="BN49" s="58"/>
      <c r="BO49" s="58"/>
      <c r="BP49" s="58"/>
      <c r="BQ49" s="58"/>
      <c r="BR49" s="58"/>
      <c r="BS49" s="58"/>
      <c r="BT49" s="58"/>
      <c r="BU49" s="58"/>
      <c r="BV49" s="58"/>
      <c r="BW49" s="58"/>
      <c r="BX49" s="58"/>
      <c r="BY49" s="58"/>
      <c r="BZ49" s="5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8"/>
      <c r="BN50" s="58"/>
      <c r="BO50" s="58"/>
      <c r="BP50" s="58"/>
      <c r="BQ50" s="58"/>
      <c r="BR50" s="58"/>
      <c r="BS50" s="58"/>
      <c r="BT50" s="58"/>
      <c r="BU50" s="58"/>
      <c r="BV50" s="58"/>
      <c r="BW50" s="58"/>
      <c r="BX50" s="58"/>
      <c r="BY50" s="58"/>
      <c r="BZ50" s="5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8"/>
      <c r="BN51" s="58"/>
      <c r="BO51" s="58"/>
      <c r="BP51" s="58"/>
      <c r="BQ51" s="58"/>
      <c r="BR51" s="58"/>
      <c r="BS51" s="58"/>
      <c r="BT51" s="58"/>
      <c r="BU51" s="58"/>
      <c r="BV51" s="58"/>
      <c r="BW51" s="58"/>
      <c r="BX51" s="58"/>
      <c r="BY51" s="58"/>
      <c r="BZ51" s="5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8"/>
      <c r="BN52" s="58"/>
      <c r="BO52" s="58"/>
      <c r="BP52" s="58"/>
      <c r="BQ52" s="58"/>
      <c r="BR52" s="58"/>
      <c r="BS52" s="58"/>
      <c r="BT52" s="58"/>
      <c r="BU52" s="58"/>
      <c r="BV52" s="58"/>
      <c r="BW52" s="58"/>
      <c r="BX52" s="58"/>
      <c r="BY52" s="58"/>
      <c r="BZ52" s="5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8"/>
      <c r="BN53" s="58"/>
      <c r="BO53" s="58"/>
      <c r="BP53" s="58"/>
      <c r="BQ53" s="58"/>
      <c r="BR53" s="58"/>
      <c r="BS53" s="58"/>
      <c r="BT53" s="58"/>
      <c r="BU53" s="58"/>
      <c r="BV53" s="58"/>
      <c r="BW53" s="58"/>
      <c r="BX53" s="58"/>
      <c r="BY53" s="58"/>
      <c r="BZ53" s="5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8"/>
      <c r="BN54" s="58"/>
      <c r="BO54" s="58"/>
      <c r="BP54" s="58"/>
      <c r="BQ54" s="58"/>
      <c r="BR54" s="58"/>
      <c r="BS54" s="58"/>
      <c r="BT54" s="58"/>
      <c r="BU54" s="58"/>
      <c r="BV54" s="58"/>
      <c r="BW54" s="58"/>
      <c r="BX54" s="58"/>
      <c r="BY54" s="58"/>
      <c r="BZ54" s="5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8"/>
      <c r="BN55" s="58"/>
      <c r="BO55" s="58"/>
      <c r="BP55" s="58"/>
      <c r="BQ55" s="58"/>
      <c r="BR55" s="58"/>
      <c r="BS55" s="58"/>
      <c r="BT55" s="58"/>
      <c r="BU55" s="58"/>
      <c r="BV55" s="58"/>
      <c r="BW55" s="58"/>
      <c r="BX55" s="58"/>
      <c r="BY55" s="58"/>
      <c r="BZ55" s="59"/>
    </row>
    <row r="56" spans="1:78" ht="13.5" customHeight="1">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57"/>
      <c r="BM56" s="58"/>
      <c r="BN56" s="58"/>
      <c r="BO56" s="58"/>
      <c r="BP56" s="58"/>
      <c r="BQ56" s="58"/>
      <c r="BR56" s="58"/>
      <c r="BS56" s="58"/>
      <c r="BT56" s="58"/>
      <c r="BU56" s="58"/>
      <c r="BV56" s="58"/>
      <c r="BW56" s="58"/>
      <c r="BX56" s="58"/>
      <c r="BY56" s="58"/>
      <c r="BZ56" s="59"/>
    </row>
    <row r="57" spans="1:78" ht="13.5" customHeight="1">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57"/>
      <c r="BM57" s="58"/>
      <c r="BN57" s="58"/>
      <c r="BO57" s="58"/>
      <c r="BP57" s="58"/>
      <c r="BQ57" s="58"/>
      <c r="BR57" s="58"/>
      <c r="BS57" s="58"/>
      <c r="BT57" s="58"/>
      <c r="BU57" s="58"/>
      <c r="BV57" s="58"/>
      <c r="BW57" s="58"/>
      <c r="BX57" s="58"/>
      <c r="BY57" s="58"/>
      <c r="BZ57" s="5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7"/>
      <c r="BM58" s="58"/>
      <c r="BN58" s="58"/>
      <c r="BO58" s="58"/>
      <c r="BP58" s="58"/>
      <c r="BQ58" s="58"/>
      <c r="BR58" s="58"/>
      <c r="BS58" s="58"/>
      <c r="BT58" s="58"/>
      <c r="BU58" s="58"/>
      <c r="BV58" s="58"/>
      <c r="BW58" s="58"/>
      <c r="BX58" s="58"/>
      <c r="BY58" s="58"/>
      <c r="BZ58" s="5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7"/>
      <c r="BM59" s="58"/>
      <c r="BN59" s="58"/>
      <c r="BO59" s="58"/>
      <c r="BP59" s="58"/>
      <c r="BQ59" s="58"/>
      <c r="BR59" s="58"/>
      <c r="BS59" s="58"/>
      <c r="BT59" s="58"/>
      <c r="BU59" s="58"/>
      <c r="BV59" s="58"/>
      <c r="BW59" s="58"/>
      <c r="BX59" s="58"/>
      <c r="BY59" s="58"/>
      <c r="BZ59" s="59"/>
    </row>
    <row r="60" spans="1:78" ht="13.5" customHeight="1">
      <c r="A60" s="2"/>
      <c r="B60" s="71" t="s">
        <v>34</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7"/>
      <c r="BM60" s="58"/>
      <c r="BN60" s="58"/>
      <c r="BO60" s="58"/>
      <c r="BP60" s="58"/>
      <c r="BQ60" s="58"/>
      <c r="BR60" s="58"/>
      <c r="BS60" s="58"/>
      <c r="BT60" s="58"/>
      <c r="BU60" s="58"/>
      <c r="BV60" s="58"/>
      <c r="BW60" s="58"/>
      <c r="BX60" s="58"/>
      <c r="BY60" s="58"/>
      <c r="BZ60" s="59"/>
    </row>
    <row r="61" spans="1:78" ht="13.5" customHeight="1">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7"/>
      <c r="BM61" s="58"/>
      <c r="BN61" s="58"/>
      <c r="BO61" s="58"/>
      <c r="BP61" s="58"/>
      <c r="BQ61" s="58"/>
      <c r="BR61" s="58"/>
      <c r="BS61" s="58"/>
      <c r="BT61" s="58"/>
      <c r="BU61" s="58"/>
      <c r="BV61" s="58"/>
      <c r="BW61" s="58"/>
      <c r="BX61" s="58"/>
      <c r="BY61" s="58"/>
      <c r="BZ61" s="5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8"/>
      <c r="BN62" s="58"/>
      <c r="BO62" s="58"/>
      <c r="BP62" s="58"/>
      <c r="BQ62" s="58"/>
      <c r="BR62" s="58"/>
      <c r="BS62" s="58"/>
      <c r="BT62" s="58"/>
      <c r="BU62" s="58"/>
      <c r="BV62" s="58"/>
      <c r="BW62" s="58"/>
      <c r="BX62" s="58"/>
      <c r="BY62" s="58"/>
      <c r="BZ62" s="5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0"/>
      <c r="BM63" s="61"/>
      <c r="BN63" s="61"/>
      <c r="BO63" s="61"/>
      <c r="BP63" s="61"/>
      <c r="BQ63" s="61"/>
      <c r="BR63" s="61"/>
      <c r="BS63" s="61"/>
      <c r="BT63" s="61"/>
      <c r="BU63" s="61"/>
      <c r="BV63" s="61"/>
      <c r="BW63" s="61"/>
      <c r="BX63" s="61"/>
      <c r="BY63" s="61"/>
      <c r="BZ63" s="6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107</v>
      </c>
      <c r="BM66" s="58"/>
      <c r="BN66" s="58"/>
      <c r="BO66" s="58"/>
      <c r="BP66" s="58"/>
      <c r="BQ66" s="58"/>
      <c r="BR66" s="58"/>
      <c r="BS66" s="58"/>
      <c r="BT66" s="58"/>
      <c r="BU66" s="58"/>
      <c r="BV66" s="58"/>
      <c r="BW66" s="58"/>
      <c r="BX66" s="58"/>
      <c r="BY66" s="58"/>
      <c r="BZ66" s="5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57"/>
      <c r="BM79" s="58"/>
      <c r="BN79" s="58"/>
      <c r="BO79" s="58"/>
      <c r="BP79" s="58"/>
      <c r="BQ79" s="58"/>
      <c r="BR79" s="58"/>
      <c r="BS79" s="58"/>
      <c r="BT79" s="58"/>
      <c r="BU79" s="58"/>
      <c r="BV79" s="58"/>
      <c r="BW79" s="58"/>
      <c r="BX79" s="58"/>
      <c r="BY79" s="58"/>
      <c r="BZ79" s="59"/>
    </row>
    <row r="80" spans="1:78" ht="13.5" customHeight="1">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57"/>
      <c r="BM80" s="58"/>
      <c r="BN80" s="58"/>
      <c r="BO80" s="58"/>
      <c r="BP80" s="58"/>
      <c r="BQ80" s="58"/>
      <c r="BR80" s="58"/>
      <c r="BS80" s="58"/>
      <c r="BT80" s="58"/>
      <c r="BU80" s="58"/>
      <c r="BV80" s="58"/>
      <c r="BW80" s="58"/>
      <c r="BX80" s="58"/>
      <c r="BY80" s="58"/>
      <c r="BZ80" s="5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7"/>
      <c r="BM81" s="58"/>
      <c r="BN81" s="58"/>
      <c r="BO81" s="58"/>
      <c r="BP81" s="58"/>
      <c r="BQ81" s="58"/>
      <c r="BR81" s="58"/>
      <c r="BS81" s="58"/>
      <c r="BT81" s="58"/>
      <c r="BU81" s="58"/>
      <c r="BV81" s="58"/>
      <c r="BW81" s="58"/>
      <c r="BX81" s="58"/>
      <c r="BY81" s="58"/>
      <c r="BZ81" s="5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0"/>
      <c r="BM82" s="61"/>
      <c r="BN82" s="61"/>
      <c r="BO82" s="61"/>
      <c r="BP82" s="61"/>
      <c r="BQ82" s="61"/>
      <c r="BR82" s="61"/>
      <c r="BS82" s="61"/>
      <c r="BT82" s="61"/>
      <c r="BU82" s="61"/>
      <c r="BV82" s="61"/>
      <c r="BW82" s="61"/>
      <c r="BX82" s="61"/>
      <c r="BY82" s="61"/>
      <c r="BZ82" s="62"/>
    </row>
    <row r="83" spans="1:78">
      <c r="C83" s="2" t="s">
        <v>39</v>
      </c>
    </row>
  </sheetData>
  <sheetProtection password="8649"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54640</v>
      </c>
      <c r="D6" s="31">
        <f t="shared" si="3"/>
        <v>47</v>
      </c>
      <c r="E6" s="31">
        <f t="shared" si="3"/>
        <v>1</v>
      </c>
      <c r="F6" s="31">
        <f t="shared" si="3"/>
        <v>0</v>
      </c>
      <c r="G6" s="31">
        <f t="shared" si="3"/>
        <v>0</v>
      </c>
      <c r="H6" s="31" t="str">
        <f t="shared" si="3"/>
        <v>秋田県　東成瀬村</v>
      </c>
      <c r="I6" s="31" t="str">
        <f t="shared" si="3"/>
        <v>法非適用</v>
      </c>
      <c r="J6" s="31" t="str">
        <f t="shared" si="3"/>
        <v>水道事業</v>
      </c>
      <c r="K6" s="31" t="str">
        <f t="shared" si="3"/>
        <v>簡易水道事業</v>
      </c>
      <c r="L6" s="31" t="str">
        <f t="shared" si="3"/>
        <v>D3</v>
      </c>
      <c r="M6" s="32" t="str">
        <f t="shared" si="3"/>
        <v>-</v>
      </c>
      <c r="N6" s="32" t="str">
        <f t="shared" si="3"/>
        <v>該当数値なし</v>
      </c>
      <c r="O6" s="32">
        <f t="shared" si="3"/>
        <v>99.02</v>
      </c>
      <c r="P6" s="32">
        <f t="shared" si="3"/>
        <v>2460</v>
      </c>
      <c r="Q6" s="32">
        <f t="shared" si="3"/>
        <v>2665</v>
      </c>
      <c r="R6" s="32">
        <f t="shared" si="3"/>
        <v>203.69</v>
      </c>
      <c r="S6" s="32">
        <f t="shared" si="3"/>
        <v>13.08</v>
      </c>
      <c r="T6" s="32">
        <f t="shared" si="3"/>
        <v>2617</v>
      </c>
      <c r="U6" s="32">
        <f t="shared" si="3"/>
        <v>0.06</v>
      </c>
      <c r="V6" s="32">
        <f t="shared" si="3"/>
        <v>43616.67</v>
      </c>
      <c r="W6" s="33">
        <f>IF(W7="",NA(),W7)</f>
        <v>111.77</v>
      </c>
      <c r="X6" s="33">
        <f t="shared" ref="X6:AF6" si="4">IF(X7="",NA(),X7)</f>
        <v>103.58</v>
      </c>
      <c r="Y6" s="33">
        <f t="shared" si="4"/>
        <v>104.29</v>
      </c>
      <c r="Z6" s="33">
        <f t="shared" si="4"/>
        <v>74.099999999999994</v>
      </c>
      <c r="AA6" s="33">
        <f t="shared" si="4"/>
        <v>78.73</v>
      </c>
      <c r="AB6" s="33">
        <f t="shared" si="4"/>
        <v>75.89</v>
      </c>
      <c r="AC6" s="33">
        <f t="shared" si="4"/>
        <v>74.52</v>
      </c>
      <c r="AD6" s="33">
        <f t="shared" si="4"/>
        <v>76.09</v>
      </c>
      <c r="AE6" s="33">
        <f t="shared" si="4"/>
        <v>75.87</v>
      </c>
      <c r="AF6" s="33">
        <f t="shared" si="4"/>
        <v>76.27</v>
      </c>
      <c r="AG6" s="32" t="str">
        <f>IF(AG7="","",IF(AG7="-","【-】","【"&amp;SUBSTITUTE(TEXT(AG7,"#,##0.00"),"-","△")&amp;"】"))</f>
        <v>【75.51】</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2430.8000000000002</v>
      </c>
      <c r="BE6" s="33">
        <f t="shared" ref="BE6:BM6" si="7">IF(BE7="",NA(),BE7)</f>
        <v>3402.68</v>
      </c>
      <c r="BF6" s="33">
        <f t="shared" si="7"/>
        <v>3831.26</v>
      </c>
      <c r="BG6" s="33">
        <f t="shared" si="7"/>
        <v>4404.6000000000004</v>
      </c>
      <c r="BH6" s="33">
        <f t="shared" si="7"/>
        <v>4018.4</v>
      </c>
      <c r="BI6" s="33">
        <f t="shared" si="7"/>
        <v>1124.6400000000001</v>
      </c>
      <c r="BJ6" s="33">
        <f t="shared" si="7"/>
        <v>1108.26</v>
      </c>
      <c r="BK6" s="33">
        <f t="shared" si="7"/>
        <v>1113.76</v>
      </c>
      <c r="BL6" s="33">
        <f t="shared" si="7"/>
        <v>1125.69</v>
      </c>
      <c r="BM6" s="33">
        <f t="shared" si="7"/>
        <v>1134.67</v>
      </c>
      <c r="BN6" s="32" t="str">
        <f>IF(BN7="","",IF(BN7="-","【-】","【"&amp;SUBSTITUTE(TEXT(BN7,"#,##0.00"),"-","△")&amp;"】"))</f>
        <v>【1,242.90】</v>
      </c>
      <c r="BO6" s="33">
        <f>IF(BO7="",NA(),BO7)</f>
        <v>77.430000000000007</v>
      </c>
      <c r="BP6" s="33">
        <f t="shared" ref="BP6:BX6" si="8">IF(BP7="",NA(),BP7)</f>
        <v>58.99</v>
      </c>
      <c r="BQ6" s="33">
        <f t="shared" si="8"/>
        <v>58.62</v>
      </c>
      <c r="BR6" s="33">
        <f t="shared" si="8"/>
        <v>48.64</v>
      </c>
      <c r="BS6" s="33">
        <f t="shared" si="8"/>
        <v>46.81</v>
      </c>
      <c r="BT6" s="33">
        <f t="shared" si="8"/>
        <v>56.46</v>
      </c>
      <c r="BU6" s="33">
        <f t="shared" si="8"/>
        <v>19.77</v>
      </c>
      <c r="BV6" s="33">
        <f t="shared" si="8"/>
        <v>34.25</v>
      </c>
      <c r="BW6" s="33">
        <f t="shared" si="8"/>
        <v>46.48</v>
      </c>
      <c r="BX6" s="33">
        <f t="shared" si="8"/>
        <v>40.6</v>
      </c>
      <c r="BY6" s="32" t="str">
        <f>IF(BY7="","",IF(BY7="-","【-】","【"&amp;SUBSTITUTE(TEXT(BY7,"#,##0.00"),"-","△")&amp;"】"))</f>
        <v>【33.35】</v>
      </c>
      <c r="BZ6" s="33">
        <f>IF(BZ7="",NA(),BZ7)</f>
        <v>165.29</v>
      </c>
      <c r="CA6" s="33">
        <f t="shared" ref="CA6:CI6" si="9">IF(CA7="",NA(),CA7)</f>
        <v>216.4</v>
      </c>
      <c r="CB6" s="33">
        <f t="shared" si="9"/>
        <v>221.27</v>
      </c>
      <c r="CC6" s="33">
        <f t="shared" si="9"/>
        <v>265.95</v>
      </c>
      <c r="CD6" s="33">
        <f t="shared" si="9"/>
        <v>293.02999999999997</v>
      </c>
      <c r="CE6" s="33">
        <f t="shared" si="9"/>
        <v>306.49</v>
      </c>
      <c r="CF6" s="33">
        <f t="shared" si="9"/>
        <v>878.73</v>
      </c>
      <c r="CG6" s="33">
        <f t="shared" si="9"/>
        <v>501.18</v>
      </c>
      <c r="CH6" s="33">
        <f t="shared" si="9"/>
        <v>376.61</v>
      </c>
      <c r="CI6" s="33">
        <f t="shared" si="9"/>
        <v>440.03</v>
      </c>
      <c r="CJ6" s="32" t="str">
        <f>IF(CJ7="","",IF(CJ7="-","【-】","【"&amp;SUBSTITUTE(TEXT(CJ7,"#,##0.00"),"-","△")&amp;"】"))</f>
        <v>【524.69】</v>
      </c>
      <c r="CK6" s="33">
        <f>IF(CK7="",NA(),CK7)</f>
        <v>46.36</v>
      </c>
      <c r="CL6" s="33">
        <f t="shared" ref="CL6:CT6" si="10">IF(CL7="",NA(),CL7)</f>
        <v>46.48</v>
      </c>
      <c r="CM6" s="33">
        <f t="shared" si="10"/>
        <v>44.98</v>
      </c>
      <c r="CN6" s="33">
        <f t="shared" si="10"/>
        <v>46.22</v>
      </c>
      <c r="CO6" s="33">
        <f t="shared" si="10"/>
        <v>52.26</v>
      </c>
      <c r="CP6" s="33">
        <f t="shared" si="10"/>
        <v>58.25</v>
      </c>
      <c r="CQ6" s="33">
        <f t="shared" si="10"/>
        <v>57.17</v>
      </c>
      <c r="CR6" s="33">
        <f t="shared" si="10"/>
        <v>57.55</v>
      </c>
      <c r="CS6" s="33">
        <f t="shared" si="10"/>
        <v>57.43</v>
      </c>
      <c r="CT6" s="33">
        <f t="shared" si="10"/>
        <v>57.29</v>
      </c>
      <c r="CU6" s="32" t="str">
        <f>IF(CU7="","",IF(CU7="-","【-】","【"&amp;SUBSTITUTE(TEXT(CU7,"#,##0.00"),"-","△")&amp;"】"))</f>
        <v>【57.58】</v>
      </c>
      <c r="CV6" s="33">
        <f>IF(CV7="",NA(),CV7)</f>
        <v>92.84</v>
      </c>
      <c r="CW6" s="33">
        <f t="shared" ref="CW6:DE6" si="11">IF(CW7="",NA(),CW7)</f>
        <v>92.48</v>
      </c>
      <c r="CX6" s="33">
        <f t="shared" si="11"/>
        <v>93.46</v>
      </c>
      <c r="CY6" s="33">
        <f t="shared" si="11"/>
        <v>93.46</v>
      </c>
      <c r="CZ6" s="33">
        <f t="shared" si="11"/>
        <v>93.46</v>
      </c>
      <c r="DA6" s="33">
        <f t="shared" si="11"/>
        <v>74.53</v>
      </c>
      <c r="DB6" s="33">
        <f t="shared" si="11"/>
        <v>74.94</v>
      </c>
      <c r="DC6" s="33">
        <f t="shared" si="11"/>
        <v>74.14</v>
      </c>
      <c r="DD6" s="33">
        <f t="shared" si="11"/>
        <v>73.83</v>
      </c>
      <c r="DE6" s="33">
        <f t="shared" si="11"/>
        <v>73.69</v>
      </c>
      <c r="DF6" s="32" t="str">
        <f>IF(DF7="","",IF(DF7="-","【-】","【"&amp;SUBSTITUTE(TEXT(DF7,"#,##0.00"),"-","△")&amp;"】"))</f>
        <v>【75.27】</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2">
        <f t="shared" si="14"/>
        <v>0</v>
      </c>
      <c r="EF6" s="32">
        <f t="shared" si="14"/>
        <v>0</v>
      </c>
      <c r="EG6" s="33">
        <f t="shared" si="14"/>
        <v>6.34</v>
      </c>
      <c r="EH6" s="33">
        <f t="shared" si="14"/>
        <v>0.47</v>
      </c>
      <c r="EI6" s="33">
        <f t="shared" si="14"/>
        <v>0.46</v>
      </c>
      <c r="EJ6" s="33">
        <f t="shared" si="14"/>
        <v>0.8</v>
      </c>
      <c r="EK6" s="33">
        <f t="shared" si="14"/>
        <v>0.69</v>
      </c>
      <c r="EL6" s="33">
        <f t="shared" si="14"/>
        <v>0.65</v>
      </c>
      <c r="EM6" s="32" t="str">
        <f>IF(EM7="","",IF(EM7="-","【-】","【"&amp;SUBSTITUTE(TEXT(EM7,"#,##0.00"),"-","△")&amp;"】"))</f>
        <v>【0.71】</v>
      </c>
    </row>
    <row r="7" spans="1:143" s="34" customFormat="1">
      <c r="A7" s="26"/>
      <c r="B7" s="35">
        <v>2015</v>
      </c>
      <c r="C7" s="35">
        <v>54640</v>
      </c>
      <c r="D7" s="35">
        <v>47</v>
      </c>
      <c r="E7" s="35">
        <v>1</v>
      </c>
      <c r="F7" s="35">
        <v>0</v>
      </c>
      <c r="G7" s="35">
        <v>0</v>
      </c>
      <c r="H7" s="35" t="s">
        <v>93</v>
      </c>
      <c r="I7" s="35" t="s">
        <v>94</v>
      </c>
      <c r="J7" s="35" t="s">
        <v>95</v>
      </c>
      <c r="K7" s="35" t="s">
        <v>96</v>
      </c>
      <c r="L7" s="35" t="s">
        <v>97</v>
      </c>
      <c r="M7" s="36" t="s">
        <v>98</v>
      </c>
      <c r="N7" s="36" t="s">
        <v>99</v>
      </c>
      <c r="O7" s="36">
        <v>99.02</v>
      </c>
      <c r="P7" s="36">
        <v>2460</v>
      </c>
      <c r="Q7" s="36">
        <v>2665</v>
      </c>
      <c r="R7" s="36">
        <v>203.69</v>
      </c>
      <c r="S7" s="36">
        <v>13.08</v>
      </c>
      <c r="T7" s="36">
        <v>2617</v>
      </c>
      <c r="U7" s="36">
        <v>0.06</v>
      </c>
      <c r="V7" s="36">
        <v>43616.67</v>
      </c>
      <c r="W7" s="36">
        <v>111.77</v>
      </c>
      <c r="X7" s="36">
        <v>103.58</v>
      </c>
      <c r="Y7" s="36">
        <v>104.29</v>
      </c>
      <c r="Z7" s="36">
        <v>74.099999999999994</v>
      </c>
      <c r="AA7" s="36">
        <v>78.73</v>
      </c>
      <c r="AB7" s="36">
        <v>75.89</v>
      </c>
      <c r="AC7" s="36">
        <v>74.52</v>
      </c>
      <c r="AD7" s="36">
        <v>76.09</v>
      </c>
      <c r="AE7" s="36">
        <v>75.87</v>
      </c>
      <c r="AF7" s="36">
        <v>76.27</v>
      </c>
      <c r="AG7" s="36">
        <v>75.510000000000005</v>
      </c>
      <c r="AH7" s="36"/>
      <c r="AI7" s="36"/>
      <c r="AJ7" s="36"/>
      <c r="AK7" s="36"/>
      <c r="AL7" s="36"/>
      <c r="AM7" s="36"/>
      <c r="AN7" s="36"/>
      <c r="AO7" s="36"/>
      <c r="AP7" s="36"/>
      <c r="AQ7" s="36"/>
      <c r="AR7" s="36"/>
      <c r="AS7" s="36"/>
      <c r="AT7" s="36"/>
      <c r="AU7" s="36"/>
      <c r="AV7" s="36"/>
      <c r="AW7" s="36"/>
      <c r="AX7" s="36"/>
      <c r="AY7" s="36"/>
      <c r="AZ7" s="36"/>
      <c r="BA7" s="36"/>
      <c r="BB7" s="36"/>
      <c r="BC7" s="36"/>
      <c r="BD7" s="36">
        <v>2430.8000000000002</v>
      </c>
      <c r="BE7" s="36">
        <v>3402.68</v>
      </c>
      <c r="BF7" s="36">
        <v>3831.26</v>
      </c>
      <c r="BG7" s="36">
        <v>4404.6000000000004</v>
      </c>
      <c r="BH7" s="36">
        <v>4018.4</v>
      </c>
      <c r="BI7" s="36">
        <v>1124.6400000000001</v>
      </c>
      <c r="BJ7" s="36">
        <v>1108.26</v>
      </c>
      <c r="BK7" s="36">
        <v>1113.76</v>
      </c>
      <c r="BL7" s="36">
        <v>1125.69</v>
      </c>
      <c r="BM7" s="36">
        <v>1134.67</v>
      </c>
      <c r="BN7" s="36">
        <v>1242.9000000000001</v>
      </c>
      <c r="BO7" s="36">
        <v>77.430000000000007</v>
      </c>
      <c r="BP7" s="36">
        <v>58.99</v>
      </c>
      <c r="BQ7" s="36">
        <v>58.62</v>
      </c>
      <c r="BR7" s="36">
        <v>48.64</v>
      </c>
      <c r="BS7" s="36">
        <v>46.81</v>
      </c>
      <c r="BT7" s="36">
        <v>56.46</v>
      </c>
      <c r="BU7" s="36">
        <v>19.77</v>
      </c>
      <c r="BV7" s="36">
        <v>34.25</v>
      </c>
      <c r="BW7" s="36">
        <v>46.48</v>
      </c>
      <c r="BX7" s="36">
        <v>40.6</v>
      </c>
      <c r="BY7" s="36">
        <v>33.35</v>
      </c>
      <c r="BZ7" s="36">
        <v>165.29</v>
      </c>
      <c r="CA7" s="36">
        <v>216.4</v>
      </c>
      <c r="CB7" s="36">
        <v>221.27</v>
      </c>
      <c r="CC7" s="36">
        <v>265.95</v>
      </c>
      <c r="CD7" s="36">
        <v>293.02999999999997</v>
      </c>
      <c r="CE7" s="36">
        <v>306.49</v>
      </c>
      <c r="CF7" s="36">
        <v>878.73</v>
      </c>
      <c r="CG7" s="36">
        <v>501.18</v>
      </c>
      <c r="CH7" s="36">
        <v>376.61</v>
      </c>
      <c r="CI7" s="36">
        <v>440.03</v>
      </c>
      <c r="CJ7" s="36">
        <v>524.69000000000005</v>
      </c>
      <c r="CK7" s="36">
        <v>46.36</v>
      </c>
      <c r="CL7" s="36">
        <v>46.48</v>
      </c>
      <c r="CM7" s="36">
        <v>44.98</v>
      </c>
      <c r="CN7" s="36">
        <v>46.22</v>
      </c>
      <c r="CO7" s="36">
        <v>52.26</v>
      </c>
      <c r="CP7" s="36">
        <v>58.25</v>
      </c>
      <c r="CQ7" s="36">
        <v>57.17</v>
      </c>
      <c r="CR7" s="36">
        <v>57.55</v>
      </c>
      <c r="CS7" s="36">
        <v>57.43</v>
      </c>
      <c r="CT7" s="36">
        <v>57.29</v>
      </c>
      <c r="CU7" s="36">
        <v>57.58</v>
      </c>
      <c r="CV7" s="36">
        <v>92.84</v>
      </c>
      <c r="CW7" s="36">
        <v>92.48</v>
      </c>
      <c r="CX7" s="36">
        <v>93.46</v>
      </c>
      <c r="CY7" s="36">
        <v>93.46</v>
      </c>
      <c r="CZ7" s="36">
        <v>93.46</v>
      </c>
      <c r="DA7" s="36">
        <v>74.53</v>
      </c>
      <c r="DB7" s="36">
        <v>74.94</v>
      </c>
      <c r="DC7" s="36">
        <v>74.14</v>
      </c>
      <c r="DD7" s="36">
        <v>73.83</v>
      </c>
      <c r="DE7" s="36">
        <v>73.69</v>
      </c>
      <c r="DF7" s="36">
        <v>75.27</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v>
      </c>
      <c r="EF7" s="36">
        <v>0</v>
      </c>
      <c r="EG7" s="36">
        <v>6.34</v>
      </c>
      <c r="EH7" s="36">
        <v>0.47</v>
      </c>
      <c r="EI7" s="36">
        <v>0.46</v>
      </c>
      <c r="EJ7" s="36">
        <v>0.8</v>
      </c>
      <c r="EK7" s="36">
        <v>0.69</v>
      </c>
      <c r="EL7" s="36">
        <v>0.65</v>
      </c>
      <c r="EM7" s="36">
        <v>0.71</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Windows ユーザー</cp:lastModifiedBy>
  <cp:lastPrinted>2017-02-06T00:34:37Z</cp:lastPrinted>
  <dcterms:created xsi:type="dcterms:W3CDTF">2016-12-02T02:15:59Z</dcterms:created>
  <dcterms:modified xsi:type="dcterms:W3CDTF">2017-02-07T23:26:13Z</dcterms:modified>
  <cp:category/>
</cp:coreProperties>
</file>